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2oddehk\Documents\Files to be posted\"/>
    </mc:Choice>
  </mc:AlternateContent>
  <bookViews>
    <workbookView xWindow="0" yWindow="0" windowWidth="28800" windowHeight="12432" activeTab="1"/>
  </bookViews>
  <sheets>
    <sheet name="TW" sheetId="1" r:id="rId1"/>
    <sheet name="Flow Distributi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" l="1"/>
  <c r="A22" i="2"/>
  <c r="A19" i="2"/>
  <c r="A18" i="2"/>
  <c r="A15" i="2"/>
  <c r="A14" i="2"/>
  <c r="A11" i="2"/>
  <c r="A10" i="2"/>
  <c r="A7" i="2"/>
  <c r="A6" i="2"/>
  <c r="B23" i="1"/>
  <c r="B22" i="1"/>
  <c r="B21" i="1"/>
  <c r="B20" i="1"/>
  <c r="B19" i="1"/>
  <c r="B18" i="1"/>
  <c r="A23" i="1"/>
  <c r="A22" i="1"/>
  <c r="A21" i="1"/>
  <c r="A20" i="1"/>
  <c r="A19" i="1"/>
  <c r="A21" i="2"/>
  <c r="A17" i="2"/>
  <c r="A13" i="2"/>
  <c r="A9" i="2"/>
  <c r="A5" i="2"/>
</calcChain>
</file>

<file path=xl/sharedStrings.xml><?xml version="1.0" encoding="utf-8"?>
<sst xmlns="http://schemas.openxmlformats.org/spreadsheetml/2006/main" count="34" uniqueCount="15">
  <si>
    <t>Q, cfs</t>
  </si>
  <si>
    <t>TW, ft</t>
  </si>
  <si>
    <t>Q</t>
  </si>
  <si>
    <t>TW</t>
  </si>
  <si>
    <t>Misc</t>
  </si>
  <si>
    <t>B2CC</t>
  </si>
  <si>
    <t>B2</t>
  </si>
  <si>
    <t>B1</t>
  </si>
  <si>
    <t>Spillway</t>
  </si>
  <si>
    <t>Kcfs</t>
  </si>
  <si>
    <t>ft</t>
  </si>
  <si>
    <t>Min Total Rive and Min TW given Spill</t>
  </si>
  <si>
    <t xml:space="preserve"> </t>
  </si>
  <si>
    <t>Max Flow through B2</t>
  </si>
  <si>
    <t>Max Flow through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</si>
</sst>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24" sqref="B24"/>
    </sheetView>
  </sheetViews>
  <sheetFormatPr defaultColWidth="12.6640625"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1">
        <v>0</v>
      </c>
      <c r="B2" s="1">
        <v>0</v>
      </c>
    </row>
    <row r="3" spans="1:2" x14ac:dyDescent="0.3">
      <c r="A3" s="1">
        <v>48</v>
      </c>
      <c r="B3" s="1">
        <v>5</v>
      </c>
    </row>
    <row r="4" spans="1:2" x14ac:dyDescent="0.3">
      <c r="A4" s="1">
        <v>100</v>
      </c>
      <c r="B4" s="1">
        <v>10</v>
      </c>
    </row>
    <row r="5" spans="1:2" x14ac:dyDescent="0.3">
      <c r="A5" s="1">
        <v>150</v>
      </c>
      <c r="B5" s="1">
        <v>15</v>
      </c>
    </row>
    <row r="6" spans="1:2" x14ac:dyDescent="0.3">
      <c r="A6" s="1">
        <v>200</v>
      </c>
      <c r="B6" s="1">
        <v>18</v>
      </c>
    </row>
    <row r="7" spans="1:2" x14ac:dyDescent="0.3">
      <c r="A7" s="1">
        <v>250</v>
      </c>
      <c r="B7" s="1">
        <v>21</v>
      </c>
    </row>
    <row r="8" spans="1:2" x14ac:dyDescent="0.3">
      <c r="A8" s="1">
        <v>300</v>
      </c>
      <c r="B8" s="1">
        <v>24</v>
      </c>
    </row>
    <row r="9" spans="1:2" x14ac:dyDescent="0.3">
      <c r="A9" s="1">
        <v>350</v>
      </c>
      <c r="B9" s="1">
        <v>26</v>
      </c>
    </row>
    <row r="10" spans="1:2" x14ac:dyDescent="0.3">
      <c r="A10" s="1">
        <v>400</v>
      </c>
      <c r="B10" s="1">
        <v>29</v>
      </c>
    </row>
    <row r="11" spans="1:2" x14ac:dyDescent="0.3">
      <c r="A11" s="1">
        <v>450</v>
      </c>
      <c r="B11" s="1">
        <v>31</v>
      </c>
    </row>
    <row r="12" spans="1:2" x14ac:dyDescent="0.3">
      <c r="A12" s="1">
        <v>500</v>
      </c>
      <c r="B12" s="1">
        <v>33</v>
      </c>
    </row>
    <row r="13" spans="1:2" x14ac:dyDescent="0.3">
      <c r="A13" s="1">
        <v>550</v>
      </c>
      <c r="B13" s="1">
        <v>35</v>
      </c>
    </row>
    <row r="14" spans="1:2" x14ac:dyDescent="0.3">
      <c r="A14" s="1">
        <v>600</v>
      </c>
      <c r="B14" s="1">
        <v>36.5</v>
      </c>
    </row>
    <row r="18" spans="1:2" x14ac:dyDescent="0.3">
      <c r="A18">
        <v>141</v>
      </c>
      <c r="B18">
        <f>(41/50)*5+10</f>
        <v>14.1</v>
      </c>
    </row>
    <row r="19" spans="1:2" x14ac:dyDescent="0.3">
      <c r="A19">
        <f>A18+25</f>
        <v>166</v>
      </c>
      <c r="B19">
        <f>(16/50)*3+15</f>
        <v>15.96</v>
      </c>
    </row>
    <row r="20" spans="1:2" x14ac:dyDescent="0.3">
      <c r="A20">
        <f>A19+25</f>
        <v>191</v>
      </c>
      <c r="B20">
        <f>(41/50)*3+15</f>
        <v>17.46</v>
      </c>
    </row>
    <row r="21" spans="1:2" x14ac:dyDescent="0.3">
      <c r="A21">
        <f>A20+25</f>
        <v>216</v>
      </c>
      <c r="B21">
        <f>(16/50)*3+18</f>
        <v>18.96</v>
      </c>
    </row>
    <row r="22" spans="1:2" x14ac:dyDescent="0.3">
      <c r="A22">
        <f>A21+25</f>
        <v>241</v>
      </c>
      <c r="B22">
        <f>(41/50)*3+18</f>
        <v>20.46</v>
      </c>
    </row>
    <row r="23" spans="1:2" x14ac:dyDescent="0.3">
      <c r="A23">
        <f>A22+25</f>
        <v>266</v>
      </c>
      <c r="B23">
        <f>(16/50)*3+21</f>
        <v>21.96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tabSelected="1" workbookViewId="0">
      <selection activeCell="B24" sqref="B24"/>
    </sheetView>
  </sheetViews>
  <sheetFormatPr defaultColWidth="12.6640625" defaultRowHeight="14.4" x14ac:dyDescent="0.3"/>
  <cols>
    <col min="1" max="16384" width="12.6640625" style="2"/>
  </cols>
  <sheetData>
    <row r="2" spans="1:12" x14ac:dyDescent="0.3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12" x14ac:dyDescent="0.3">
      <c r="A3" s="2" t="s">
        <v>9</v>
      </c>
      <c r="B3" s="2" t="s">
        <v>10</v>
      </c>
      <c r="C3" s="2" t="s">
        <v>9</v>
      </c>
      <c r="D3" s="2" t="s">
        <v>9</v>
      </c>
      <c r="E3" s="2" t="s">
        <v>9</v>
      </c>
      <c r="F3" s="2" t="s">
        <v>9</v>
      </c>
      <c r="G3" s="2" t="s">
        <v>9</v>
      </c>
    </row>
    <row r="5" spans="1:12" x14ac:dyDescent="0.3">
      <c r="A5" s="2">
        <f>SUM(C5:G5)</f>
        <v>141</v>
      </c>
      <c r="B5" s="2">
        <v>14.1</v>
      </c>
      <c r="C5" s="2">
        <v>7</v>
      </c>
      <c r="D5" s="2">
        <v>4</v>
      </c>
      <c r="E5" s="2">
        <v>30</v>
      </c>
      <c r="G5" s="2">
        <v>100</v>
      </c>
      <c r="I5" s="4" t="s">
        <v>11</v>
      </c>
      <c r="J5" s="4"/>
      <c r="K5" s="4"/>
      <c r="L5" s="4"/>
    </row>
    <row r="6" spans="1:12" x14ac:dyDescent="0.3">
      <c r="A6" s="2">
        <f>SUM(C6:G6)</f>
        <v>251</v>
      </c>
      <c r="B6" s="2">
        <v>21</v>
      </c>
      <c r="C6" s="2">
        <v>7</v>
      </c>
      <c r="D6" s="2">
        <v>4</v>
      </c>
      <c r="E6" s="2">
        <v>140</v>
      </c>
      <c r="G6" s="2">
        <v>100</v>
      </c>
      <c r="I6" s="4" t="s">
        <v>13</v>
      </c>
      <c r="J6" s="4"/>
      <c r="K6" s="4"/>
      <c r="L6" s="3"/>
    </row>
    <row r="7" spans="1:12" x14ac:dyDescent="0.3">
      <c r="A7" s="2">
        <f>SUM(C7:G7)</f>
        <v>351</v>
      </c>
      <c r="B7" s="2">
        <v>26</v>
      </c>
      <c r="C7" s="2">
        <v>7</v>
      </c>
      <c r="D7" s="2">
        <v>4</v>
      </c>
      <c r="E7" s="2">
        <v>140</v>
      </c>
      <c r="F7" s="2">
        <v>100</v>
      </c>
      <c r="G7" s="2">
        <v>100</v>
      </c>
      <c r="I7" s="4" t="s">
        <v>14</v>
      </c>
      <c r="J7" s="4"/>
      <c r="K7" s="4"/>
      <c r="L7" s="3"/>
    </row>
    <row r="8" spans="1:12" x14ac:dyDescent="0.3">
      <c r="B8" s="2" t="s">
        <v>12</v>
      </c>
    </row>
    <row r="9" spans="1:12" x14ac:dyDescent="0.3">
      <c r="A9" s="2">
        <f>SUM(C9:G9)</f>
        <v>166</v>
      </c>
      <c r="B9" s="2">
        <v>16</v>
      </c>
      <c r="C9" s="2">
        <v>7</v>
      </c>
      <c r="D9" s="2">
        <v>4</v>
      </c>
      <c r="E9" s="2">
        <v>30</v>
      </c>
      <c r="G9" s="2">
        <v>125</v>
      </c>
      <c r="I9" s="4" t="s">
        <v>11</v>
      </c>
      <c r="J9" s="4"/>
      <c r="K9" s="4"/>
      <c r="L9" s="4"/>
    </row>
    <row r="10" spans="1:12" x14ac:dyDescent="0.3">
      <c r="A10" s="2">
        <f>SUM(C10:G10)</f>
        <v>276</v>
      </c>
      <c r="B10" s="2">
        <v>22.5</v>
      </c>
      <c r="C10" s="2">
        <v>7</v>
      </c>
      <c r="D10" s="2">
        <v>4</v>
      </c>
      <c r="E10" s="2">
        <v>140</v>
      </c>
      <c r="G10" s="2">
        <v>125</v>
      </c>
      <c r="I10" s="4" t="s">
        <v>13</v>
      </c>
      <c r="J10" s="4"/>
      <c r="K10" s="4"/>
      <c r="L10" s="3"/>
    </row>
    <row r="11" spans="1:12" x14ac:dyDescent="0.3">
      <c r="A11" s="2">
        <f>SUM(C11:G11)</f>
        <v>376</v>
      </c>
      <c r="B11" s="2">
        <v>27.5</v>
      </c>
      <c r="C11" s="2">
        <v>7</v>
      </c>
      <c r="D11" s="2">
        <v>4</v>
      </c>
      <c r="E11" s="2">
        <v>140</v>
      </c>
      <c r="F11" s="2">
        <v>100</v>
      </c>
      <c r="G11" s="2">
        <v>125</v>
      </c>
      <c r="I11" s="4" t="s">
        <v>14</v>
      </c>
      <c r="J11" s="4"/>
      <c r="K11" s="4"/>
      <c r="L11" s="3"/>
    </row>
    <row r="12" spans="1:12" x14ac:dyDescent="0.3">
      <c r="B12" s="2" t="s">
        <v>12</v>
      </c>
    </row>
    <row r="13" spans="1:12" x14ac:dyDescent="0.3">
      <c r="A13" s="2">
        <f>SUM(C13:G13)</f>
        <v>191</v>
      </c>
      <c r="B13" s="2">
        <v>17.5</v>
      </c>
      <c r="C13" s="2">
        <v>7</v>
      </c>
      <c r="D13" s="2">
        <v>4</v>
      </c>
      <c r="E13" s="2">
        <v>30</v>
      </c>
      <c r="G13" s="2">
        <v>150</v>
      </c>
      <c r="I13" s="4" t="s">
        <v>11</v>
      </c>
      <c r="J13" s="4"/>
      <c r="K13" s="4"/>
      <c r="L13" s="4"/>
    </row>
    <row r="14" spans="1:12" x14ac:dyDescent="0.3">
      <c r="A14" s="2">
        <f>SUM(C14:G14)</f>
        <v>301</v>
      </c>
      <c r="B14" s="2">
        <v>24</v>
      </c>
      <c r="C14" s="2">
        <v>7</v>
      </c>
      <c r="D14" s="2">
        <v>4</v>
      </c>
      <c r="E14" s="2">
        <v>140</v>
      </c>
      <c r="G14" s="2">
        <v>150</v>
      </c>
      <c r="I14" s="4" t="s">
        <v>13</v>
      </c>
      <c r="J14" s="4"/>
      <c r="K14" s="4"/>
      <c r="L14" s="3"/>
    </row>
    <row r="15" spans="1:12" x14ac:dyDescent="0.3">
      <c r="A15" s="2">
        <f>SUM(C15:G15)</f>
        <v>401</v>
      </c>
      <c r="B15" s="2">
        <v>29</v>
      </c>
      <c r="C15" s="2">
        <v>7</v>
      </c>
      <c r="D15" s="2">
        <v>4</v>
      </c>
      <c r="E15" s="2">
        <v>140</v>
      </c>
      <c r="F15" s="2">
        <v>100</v>
      </c>
      <c r="G15" s="2">
        <v>150</v>
      </c>
      <c r="I15" s="4" t="s">
        <v>14</v>
      </c>
      <c r="J15" s="4"/>
      <c r="K15" s="4"/>
      <c r="L15" s="3"/>
    </row>
    <row r="16" spans="1:12" x14ac:dyDescent="0.3">
      <c r="B16" s="2" t="s">
        <v>12</v>
      </c>
    </row>
    <row r="17" spans="1:12" x14ac:dyDescent="0.3">
      <c r="A17" s="2">
        <f>SUM(C17:G17)</f>
        <v>216</v>
      </c>
      <c r="B17" s="2">
        <v>19</v>
      </c>
      <c r="C17" s="2">
        <v>7</v>
      </c>
      <c r="D17" s="2">
        <v>4</v>
      </c>
      <c r="E17" s="2">
        <v>30</v>
      </c>
      <c r="G17" s="2">
        <v>175</v>
      </c>
      <c r="I17" s="4" t="s">
        <v>11</v>
      </c>
      <c r="J17" s="4"/>
      <c r="K17" s="4"/>
      <c r="L17" s="4"/>
    </row>
    <row r="18" spans="1:12" x14ac:dyDescent="0.3">
      <c r="A18" s="2">
        <f>SUM(C18:G18)</f>
        <v>326</v>
      </c>
      <c r="B18" s="2">
        <v>25</v>
      </c>
      <c r="C18" s="2">
        <v>7</v>
      </c>
      <c r="D18" s="2">
        <v>4</v>
      </c>
      <c r="E18" s="2">
        <v>140</v>
      </c>
      <c r="G18" s="2">
        <v>175</v>
      </c>
      <c r="I18" s="4" t="s">
        <v>13</v>
      </c>
      <c r="J18" s="4"/>
      <c r="K18" s="4"/>
      <c r="L18" s="3"/>
    </row>
    <row r="19" spans="1:12" x14ac:dyDescent="0.3">
      <c r="A19" s="2">
        <f>SUM(C19:G19)</f>
        <v>426</v>
      </c>
      <c r="B19" s="2">
        <v>30</v>
      </c>
      <c r="C19" s="2">
        <v>7</v>
      </c>
      <c r="D19" s="2">
        <v>4</v>
      </c>
      <c r="E19" s="2">
        <v>140</v>
      </c>
      <c r="F19" s="2">
        <v>100</v>
      </c>
      <c r="G19" s="2">
        <v>175</v>
      </c>
      <c r="I19" s="4" t="s">
        <v>14</v>
      </c>
      <c r="J19" s="4"/>
      <c r="K19" s="4"/>
      <c r="L19" s="3"/>
    </row>
    <row r="21" spans="1:12" x14ac:dyDescent="0.3">
      <c r="A21" s="2">
        <f>SUM(C21:G21)</f>
        <v>241</v>
      </c>
      <c r="B21" s="2">
        <v>20.5</v>
      </c>
      <c r="C21" s="2">
        <v>7</v>
      </c>
      <c r="D21" s="2">
        <v>4</v>
      </c>
      <c r="E21" s="2">
        <v>30</v>
      </c>
      <c r="G21" s="2">
        <v>200</v>
      </c>
      <c r="I21" s="4" t="s">
        <v>11</v>
      </c>
      <c r="J21" s="4"/>
      <c r="K21" s="4"/>
      <c r="L21" s="4"/>
    </row>
    <row r="22" spans="1:12" x14ac:dyDescent="0.3">
      <c r="A22" s="2">
        <f>SUM(C22:G22)</f>
        <v>351</v>
      </c>
      <c r="B22" s="2">
        <v>26</v>
      </c>
      <c r="C22" s="2">
        <v>7</v>
      </c>
      <c r="D22" s="2">
        <v>4</v>
      </c>
      <c r="E22" s="2">
        <v>140</v>
      </c>
      <c r="G22" s="2">
        <v>200</v>
      </c>
      <c r="I22" s="4" t="s">
        <v>13</v>
      </c>
      <c r="J22" s="4"/>
      <c r="K22" s="4"/>
      <c r="L22" s="3"/>
    </row>
    <row r="23" spans="1:12" x14ac:dyDescent="0.3">
      <c r="A23" s="2">
        <f>SUM(C23:G23)</f>
        <v>451</v>
      </c>
      <c r="B23" s="2">
        <v>31</v>
      </c>
      <c r="C23" s="2">
        <v>7</v>
      </c>
      <c r="D23" s="2">
        <v>4</v>
      </c>
      <c r="E23" s="2">
        <v>140</v>
      </c>
      <c r="F23" s="2">
        <v>100</v>
      </c>
      <c r="G23" s="2">
        <v>200</v>
      </c>
      <c r="I23" s="4" t="s">
        <v>14</v>
      </c>
      <c r="J23" s="4"/>
      <c r="K23" s="4"/>
      <c r="L23" s="3"/>
    </row>
  </sheetData>
  <mergeCells count="15">
    <mergeCell ref="I5:L5"/>
    <mergeCell ref="I9:L9"/>
    <mergeCell ref="I13:L13"/>
    <mergeCell ref="I17:L17"/>
    <mergeCell ref="I21:L21"/>
    <mergeCell ref="I6:K6"/>
    <mergeCell ref="I7:K7"/>
    <mergeCell ref="I10:K10"/>
    <mergeCell ref="I11:K11"/>
    <mergeCell ref="I14:K14"/>
    <mergeCell ref="I15:K15"/>
    <mergeCell ref="I18:K18"/>
    <mergeCell ref="I19:K19"/>
    <mergeCell ref="I22:K22"/>
    <mergeCell ref="I23:K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TW</vt:lpstr>
      <vt:lpstr>Flow Distribution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</dc:creator>
  <cp:lastModifiedBy>EHK</cp:lastModifiedBy>
  <dcterms:created xsi:type="dcterms:W3CDTF">2017-03-08T19:22:31Z</dcterms:created>
  <dcterms:modified xsi:type="dcterms:W3CDTF">2017-09-15T18:50:13Z</dcterms:modified>
</cp:coreProperties>
</file>